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I:\Office of Procurement and Grants\Team - Services\RFPs\123272 O3 Janitorial Services\Evaluation\"/>
    </mc:Choice>
  </mc:AlternateContent>
  <xr:revisionPtr revIDLastSave="0" documentId="8_{C00E85F9-93C3-4CD0-B480-4F72B2D5E739}" xr6:coauthVersionLast="47" xr6:coauthVersionMax="47" xr10:uidLastSave="{00000000-0000-0000-0000-000000000000}"/>
  <bookViews>
    <workbookView xWindow="28680" yWindow="-120" windowWidth="29040" windowHeight="15720" xr2:uid="{D9B60CAF-320E-4AA7-9108-E317EF2A082D}"/>
  </bookViews>
  <sheets>
    <sheet name="Intial Contract Year" sheetId="2" r:id="rId1"/>
    <sheet name="Sheet1" sheetId="1" r:id="rId2"/>
  </sheets>
  <definedNames>
    <definedName name="_Hlk202174347" localSheetId="0">'Intial Contract Year'!#REF!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  <c r="H11" i="2"/>
  <c r="G11" i="2"/>
  <c r="F11" i="2"/>
  <c r="D11" i="2"/>
  <c r="H10" i="2"/>
  <c r="G10" i="2"/>
  <c r="D10" i="2"/>
  <c r="H9" i="2"/>
  <c r="G9" i="2"/>
  <c r="F9" i="2"/>
  <c r="D9" i="2"/>
  <c r="H8" i="2"/>
  <c r="G8" i="2"/>
  <c r="F8" i="2"/>
  <c r="D8" i="2"/>
  <c r="H7" i="2"/>
  <c r="G7" i="2"/>
  <c r="F7" i="2"/>
  <c r="D7" i="2"/>
  <c r="H6" i="2"/>
  <c r="G6" i="2"/>
  <c r="D6" i="2"/>
</calcChain>
</file>

<file path=xl/sharedStrings.xml><?xml version="1.0" encoding="utf-8"?>
<sst xmlns="http://schemas.openxmlformats.org/spreadsheetml/2006/main" count="38" uniqueCount="20">
  <si>
    <t xml:space="preserve">RFP No. 123272 O3 JANITORIAL SERVICES  </t>
  </si>
  <si>
    <t xml:space="preserve">  PRICING TABULATION: INITIAL CONTRACT YEAR</t>
  </si>
  <si>
    <t>BIDDERS</t>
  </si>
  <si>
    <t>CLEAN MASTER PRO LLC</t>
  </si>
  <si>
    <t>HAUTCH CLEANING LLC</t>
  </si>
  <si>
    <t>HEARTLAND OFFICE CLEANERS</t>
  </si>
  <si>
    <t>PRESTINE SPACE COMMERICAL SOLUTIONS</t>
  </si>
  <si>
    <t>Unit Price</t>
  </si>
  <si>
    <t>Extended Price</t>
  </si>
  <si>
    <t>Location</t>
  </si>
  <si>
    <t>Square feet</t>
  </si>
  <si>
    <t>(Monthly Base Price per Square foot)</t>
  </si>
  <si>
    <r>
      <t>(</t>
    </r>
    <r>
      <rPr>
        <sz val="10"/>
        <color rgb="FF000000"/>
        <rFont val="Arial"/>
        <family val="2"/>
      </rPr>
      <t>Square feet x Unit Price x Number of months</t>
    </r>
    <r>
      <rPr>
        <b/>
        <sz val="10"/>
        <color rgb="FF000000"/>
        <rFont val="Arial"/>
        <family val="2"/>
      </rPr>
      <t>)</t>
    </r>
  </si>
  <si>
    <t>Broken Bow</t>
  </si>
  <si>
    <t>NO BID</t>
  </si>
  <si>
    <t>Norfolk</t>
  </si>
  <si>
    <t>Fremont</t>
  </si>
  <si>
    <t>Fremont 2</t>
  </si>
  <si>
    <t>Alliance</t>
  </si>
  <si>
    <t>Omaha-Bedford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</si>
</sst>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right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2" borderId="6" xfId="0" applyNumberFormat="1" applyFont="1" applyFill="1" applyBorder="1" applyAlignment="1">
      <alignment horizontal="center"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2" fontId="4" fillId="2" borderId="8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center" vertical="center" wrapText="1"/>
    </xf>
    <xf numFmtId="2" fontId="5" fillId="2" borderId="6" xfId="0" applyNumberFormat="1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justify" vertical="center" wrapText="1"/>
    </xf>
    <xf numFmtId="44" fontId="5" fillId="0" borderId="6" xfId="1" applyFont="1" applyFill="1" applyBorder="1" applyAlignment="1">
      <alignment horizontal="center" vertical="center" wrapText="1"/>
    </xf>
    <xf numFmtId="44" fontId="6" fillId="0" borderId="6" xfId="1" applyFont="1" applyFill="1" applyBorder="1" applyAlignment="1">
      <alignment horizontal="center" vertical="center" wrapText="1"/>
    </xf>
    <xf numFmtId="44" fontId="6" fillId="0" borderId="7" xfId="1" applyFont="1" applyFill="1" applyBorder="1" applyAlignment="1">
      <alignment horizontal="center" vertical="center" wrapText="1"/>
    </xf>
    <xf numFmtId="44" fontId="6" fillId="0" borderId="8" xfId="1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6" fillId="0" borderId="0" xfId="0" applyFont="1" applyFill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3" fillId="6" borderId="6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A0EBE-C6C3-4BCB-B2F5-248988FFE742}">
  <dimension ref="A1:J21"/>
  <sheetViews>
    <sheetView tabSelected="1" zoomScaleNormal="100" workbookViewId="0">
      <selection activeCell="G18" sqref="G18"/>
    </sheetView>
  </sheetViews>
  <sheetFormatPr defaultRowHeight="15" x14ac:dyDescent="0.25"/>
  <cols>
    <col min="1" max="2" width="14" customWidth="1"/>
    <col min="3" max="3" width="14.42578125" customWidth="1"/>
    <col min="4" max="4" width="19.42578125" customWidth="1"/>
    <col min="5" max="5" width="13.85546875" customWidth="1"/>
    <col min="6" max="6" width="19.7109375" customWidth="1"/>
    <col min="7" max="7" width="17.42578125" customWidth="1"/>
    <col min="8" max="8" width="17.140625" customWidth="1"/>
    <col min="9" max="9" width="14.5703125" customWidth="1"/>
    <col min="10" max="10" width="20.5703125" customWidth="1"/>
    <col min="11" max="11" width="41" customWidth="1"/>
  </cols>
  <sheetData>
    <row r="1" spans="1:10" ht="1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ht="33.75" customHeight="1" x14ac:dyDescent="0.25">
      <c r="A2" s="4" t="s">
        <v>1</v>
      </c>
      <c r="B2" s="5"/>
      <c r="C2" s="5"/>
      <c r="D2" s="5"/>
      <c r="E2" s="5"/>
      <c r="F2" s="5"/>
      <c r="G2" s="5"/>
      <c r="H2" s="5"/>
      <c r="I2" s="5"/>
      <c r="J2" s="6"/>
    </row>
    <row r="3" spans="1:10" ht="44.25" customHeight="1" x14ac:dyDescent="0.25">
      <c r="A3" s="7" t="s">
        <v>2</v>
      </c>
      <c r="B3" s="7"/>
      <c r="C3" s="8" t="s">
        <v>3</v>
      </c>
      <c r="D3" s="8"/>
      <c r="E3" s="9" t="s">
        <v>4</v>
      </c>
      <c r="F3" s="10"/>
      <c r="G3" s="30" t="s">
        <v>5</v>
      </c>
      <c r="H3" s="30"/>
      <c r="I3" s="11" t="s">
        <v>6</v>
      </c>
      <c r="J3" s="12"/>
    </row>
    <row r="4" spans="1:10" x14ac:dyDescent="0.25">
      <c r="A4" s="13"/>
      <c r="B4" s="13"/>
      <c r="C4" s="14" t="s">
        <v>7</v>
      </c>
      <c r="D4" s="14" t="s">
        <v>8</v>
      </c>
      <c r="E4" s="14" t="s">
        <v>7</v>
      </c>
      <c r="F4" s="15" t="s">
        <v>8</v>
      </c>
      <c r="G4" s="14" t="s">
        <v>7</v>
      </c>
      <c r="H4" s="14" t="s">
        <v>8</v>
      </c>
      <c r="I4" s="16" t="s">
        <v>7</v>
      </c>
      <c r="J4" s="14" t="s">
        <v>8</v>
      </c>
    </row>
    <row r="5" spans="1:10" ht="55.5" customHeight="1" x14ac:dyDescent="0.25">
      <c r="A5" s="17" t="s">
        <v>9</v>
      </c>
      <c r="B5" s="18" t="s">
        <v>10</v>
      </c>
      <c r="C5" s="19" t="s">
        <v>11</v>
      </c>
      <c r="D5" s="14" t="s">
        <v>12</v>
      </c>
      <c r="E5" s="19" t="s">
        <v>11</v>
      </c>
      <c r="F5" s="15" t="s">
        <v>12</v>
      </c>
      <c r="G5" s="19" t="s">
        <v>11</v>
      </c>
      <c r="H5" s="14" t="s">
        <v>12</v>
      </c>
      <c r="I5" s="20" t="s">
        <v>11</v>
      </c>
      <c r="J5" s="14" t="s">
        <v>12</v>
      </c>
    </row>
    <row r="6" spans="1:10" x14ac:dyDescent="0.25">
      <c r="A6" s="21" t="s">
        <v>13</v>
      </c>
      <c r="B6" s="21">
        <v>5900</v>
      </c>
      <c r="C6" s="22">
        <v>1.0848</v>
      </c>
      <c r="D6" s="23">
        <f>SUM(C6*B6)*12</f>
        <v>76803.839999999997</v>
      </c>
      <c r="E6" s="23" t="s">
        <v>14</v>
      </c>
      <c r="F6" s="24">
        <v>0</v>
      </c>
      <c r="G6" s="23">
        <f>SUM(1170/5900)</f>
        <v>0.19830508474576272</v>
      </c>
      <c r="H6" s="23">
        <f>SUM(B6*G6)*12</f>
        <v>14040</v>
      </c>
      <c r="I6" s="25" t="s">
        <v>14</v>
      </c>
      <c r="J6" s="23">
        <v>0</v>
      </c>
    </row>
    <row r="7" spans="1:10" x14ac:dyDescent="0.25">
      <c r="A7" s="21" t="s">
        <v>15</v>
      </c>
      <c r="B7" s="21">
        <v>16500</v>
      </c>
      <c r="C7" s="22">
        <v>0.41199999999999998</v>
      </c>
      <c r="D7" s="23">
        <f t="shared" ref="D7:D11" si="0">SUM(C7*B7)*12</f>
        <v>81576</v>
      </c>
      <c r="E7" s="23">
        <v>0.48699999999999999</v>
      </c>
      <c r="F7" s="24">
        <f>SUM(E7*B7)*12</f>
        <v>96426</v>
      </c>
      <c r="G7" s="23">
        <f>SUM(2800/16500)</f>
        <v>0.16969696969696971</v>
      </c>
      <c r="H7" s="23">
        <f t="shared" ref="H7:H11" si="1">SUM(B7*G7)*12</f>
        <v>33600</v>
      </c>
      <c r="I7" s="25" t="s">
        <v>14</v>
      </c>
      <c r="J7" s="23">
        <v>0</v>
      </c>
    </row>
    <row r="8" spans="1:10" x14ac:dyDescent="0.25">
      <c r="A8" s="21" t="s">
        <v>16</v>
      </c>
      <c r="B8" s="21">
        <v>6300</v>
      </c>
      <c r="C8" s="22">
        <v>1.0183</v>
      </c>
      <c r="D8" s="23">
        <f t="shared" si="0"/>
        <v>76983.48</v>
      </c>
      <c r="E8" s="23">
        <v>0.499</v>
      </c>
      <c r="F8" s="24">
        <f>SUM(E8*B8)*12</f>
        <v>37724.399999999994</v>
      </c>
      <c r="G8" s="23">
        <f>SUM(1155/6300)</f>
        <v>0.18333333333333332</v>
      </c>
      <c r="H8" s="23">
        <f t="shared" si="1"/>
        <v>13860</v>
      </c>
      <c r="I8" s="25" t="s">
        <v>14</v>
      </c>
      <c r="J8" s="23">
        <v>0</v>
      </c>
    </row>
    <row r="9" spans="1:10" x14ac:dyDescent="0.25">
      <c r="A9" s="21" t="s">
        <v>17</v>
      </c>
      <c r="B9" s="21">
        <v>6500</v>
      </c>
      <c r="C9" s="22">
        <v>0.98809999999999998</v>
      </c>
      <c r="D9" s="23">
        <f t="shared" si="0"/>
        <v>77071.799999999988</v>
      </c>
      <c r="E9" s="23">
        <v>0.5</v>
      </c>
      <c r="F9" s="24">
        <f>SUM(E9*B9)*12</f>
        <v>39000</v>
      </c>
      <c r="G9" s="23">
        <f>SUM(1155/6500)</f>
        <v>0.1776923076923077</v>
      </c>
      <c r="H9" s="23">
        <f t="shared" si="1"/>
        <v>13860</v>
      </c>
      <c r="I9" s="25" t="s">
        <v>14</v>
      </c>
      <c r="J9" s="23">
        <v>0</v>
      </c>
    </row>
    <row r="10" spans="1:10" x14ac:dyDescent="0.25">
      <c r="A10" s="21" t="s">
        <v>18</v>
      </c>
      <c r="B10" s="21">
        <v>2445</v>
      </c>
      <c r="C10" s="22">
        <v>2.5648</v>
      </c>
      <c r="D10" s="23">
        <f t="shared" si="0"/>
        <v>75251.231999999989</v>
      </c>
      <c r="E10" s="23" t="s">
        <v>14</v>
      </c>
      <c r="F10" s="24">
        <v>0</v>
      </c>
      <c r="G10" s="23">
        <f>SUM(655/2445)</f>
        <v>0.26789366053169733</v>
      </c>
      <c r="H10" s="23">
        <f t="shared" si="1"/>
        <v>7860</v>
      </c>
      <c r="I10" s="25" t="s">
        <v>14</v>
      </c>
      <c r="J10" s="23">
        <v>0</v>
      </c>
    </row>
    <row r="11" spans="1:10" x14ac:dyDescent="0.25">
      <c r="A11" s="21" t="s">
        <v>19</v>
      </c>
      <c r="B11" s="21">
        <v>25690</v>
      </c>
      <c r="C11" s="22">
        <v>0.38040000000000002</v>
      </c>
      <c r="D11" s="23">
        <f t="shared" si="0"/>
        <v>117269.712</v>
      </c>
      <c r="E11" s="23">
        <v>0.47399999999999998</v>
      </c>
      <c r="F11" s="24">
        <f>SUM(E11*B11)*12</f>
        <v>146124.72</v>
      </c>
      <c r="G11" s="23">
        <f>SUM(5855/25690)</f>
        <v>0.22790969248734916</v>
      </c>
      <c r="H11" s="23">
        <f t="shared" si="1"/>
        <v>70260</v>
      </c>
      <c r="I11" s="25">
        <v>0.19500000000000001</v>
      </c>
      <c r="J11" s="23">
        <f>SUM(I11*B11)*12</f>
        <v>60114.600000000006</v>
      </c>
    </row>
    <row r="12" spans="1:10" ht="30.75" customHeight="1" x14ac:dyDescent="0.25">
      <c r="A12" s="26"/>
      <c r="B12" s="26"/>
      <c r="C12" s="26"/>
      <c r="D12" s="26"/>
      <c r="E12" s="26"/>
      <c r="F12" s="26"/>
      <c r="G12" s="29"/>
      <c r="H12" s="29"/>
      <c r="I12" s="26"/>
      <c r="J12" s="26"/>
    </row>
    <row r="13" spans="1:10" ht="15" customHeight="1" x14ac:dyDescent="0.25">
      <c r="A13" s="26"/>
      <c r="B13" s="26"/>
      <c r="C13" s="28"/>
      <c r="D13" s="28"/>
      <c r="E13" s="26"/>
      <c r="F13" s="26"/>
      <c r="G13" s="26"/>
      <c r="H13" s="26"/>
      <c r="I13" s="26"/>
      <c r="J13" s="26"/>
    </row>
    <row r="14" spans="1:10" x14ac:dyDescent="0.25">
      <c r="A14" s="27"/>
      <c r="B14" s="27"/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27"/>
      <c r="B15" s="27"/>
      <c r="C15" s="27"/>
      <c r="D15" s="27"/>
      <c r="E15" s="27"/>
      <c r="F15" s="27"/>
      <c r="G15" s="27"/>
      <c r="H15" s="27"/>
      <c r="I15" s="27"/>
      <c r="J15" s="27"/>
    </row>
    <row r="16" spans="1:10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</row>
    <row r="17" spans="1:10" x14ac:dyDescent="0.25">
      <c r="A17" s="27"/>
      <c r="B17" s="27"/>
      <c r="C17" s="27"/>
      <c r="D17" s="27"/>
      <c r="E17" s="27"/>
      <c r="F17" s="27"/>
      <c r="G17" s="27"/>
      <c r="H17" s="27"/>
      <c r="I17" s="27"/>
      <c r="J17" s="27"/>
    </row>
    <row r="18" spans="1:10" x14ac:dyDescent="0.25">
      <c r="A18" s="27"/>
      <c r="B18" s="27"/>
      <c r="C18" s="27"/>
      <c r="D18" s="27"/>
      <c r="E18" s="27"/>
      <c r="F18" s="27"/>
      <c r="G18" s="27"/>
      <c r="H18" s="27"/>
      <c r="I18" s="27"/>
      <c r="J18" s="27"/>
    </row>
    <row r="19" spans="1:10" x14ac:dyDescent="0.25">
      <c r="A19" s="27"/>
      <c r="B19" s="27"/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27"/>
      <c r="B20" s="27"/>
      <c r="C20" s="27"/>
      <c r="D20" s="27"/>
      <c r="E20" s="27"/>
      <c r="F20" s="27"/>
      <c r="G20" s="27"/>
      <c r="H20" s="27"/>
      <c r="I20" s="27"/>
      <c r="J20" s="27"/>
    </row>
    <row r="21" spans="1:10" x14ac:dyDescent="0.25">
      <c r="A21" s="27"/>
      <c r="B21" s="27"/>
      <c r="C21" s="27"/>
      <c r="D21" s="27"/>
      <c r="E21" s="27"/>
      <c r="F21" s="27"/>
      <c r="G21" s="27"/>
      <c r="H21" s="27"/>
      <c r="I21" s="27"/>
      <c r="J21" s="27"/>
    </row>
  </sheetData>
  <mergeCells count="10">
    <mergeCell ref="A4:B4"/>
    <mergeCell ref="G12:H12"/>
    <mergeCell ref="C13:D13"/>
    <mergeCell ref="A1:J1"/>
    <mergeCell ref="A2:J2"/>
    <mergeCell ref="A3:B3"/>
    <mergeCell ref="C3:D3"/>
    <mergeCell ref="E3:F3"/>
    <mergeCell ref="G3:H3"/>
    <mergeCell ref="I3:J3"/>
  </mergeCell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8C826-7C92-411F-B0F8-BE876BD80CA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Intial Contract Year</vt:lpstr>
      <vt:lpstr>Sheet1</vt:lpstr>
    </vt:vector>
  </TitlesOfParts>
  <Company>State of Nebraska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Murphy, Bradley</dc:creator>
  <cp:lastModifiedBy>Murphy, Bradley</cp:lastModifiedBy>
  <dcterms:created xsi:type="dcterms:W3CDTF">2025-10-14T21:06:07Z</dcterms:created>
  <dcterms:modified xsi:type="dcterms:W3CDTF">2025-10-14T21:08:43Z</dcterms:modified>
</cp:coreProperties>
</file>